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10785\Desktop\"/>
    </mc:Choice>
  </mc:AlternateContent>
  <bookViews>
    <workbookView xWindow="0" yWindow="0" windowWidth="17805" windowHeight="9705"/>
  </bookViews>
  <sheets>
    <sheet name="工事費内訳書" sheetId="2" r:id="rId1"/>
  </sheets>
  <definedNames>
    <definedName name="_xlnm.Print_Area" localSheetId="0">工事費内訳書!$A$1:$G$159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工事費内訳書!$G$159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工事費内訳書!$I$159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6" i="2" l="1"/>
  <c r="G155" i="2"/>
  <c r="G154" i="2" s="1"/>
  <c r="G150" i="2"/>
  <c r="G149" i="2"/>
  <c r="G147" i="2"/>
  <c r="G139" i="2" s="1"/>
  <c r="G138" i="2" s="1"/>
  <c r="G143" i="2"/>
  <c r="G140" i="2"/>
  <c r="G136" i="2"/>
  <c r="G110" i="2"/>
  <c r="G104" i="2"/>
  <c r="G103" i="2"/>
  <c r="G97" i="2"/>
  <c r="G94" i="2"/>
  <c r="G89" i="2"/>
  <c r="G82" i="2"/>
  <c r="G79" i="2"/>
  <c r="G77" i="2"/>
  <c r="G74" i="2"/>
  <c r="G71" i="2"/>
  <c r="G70" i="2" s="1"/>
  <c r="G53" i="2"/>
  <c r="G52" i="2" s="1"/>
  <c r="G49" i="2"/>
  <c r="G46" i="2"/>
  <c r="G38" i="2"/>
  <c r="G37" i="2" s="1"/>
  <c r="G28" i="2"/>
  <c r="G27" i="2" s="1"/>
  <c r="G25" i="2"/>
  <c r="G23" i="2"/>
  <c r="G21" i="2"/>
  <c r="G17" i="2"/>
  <c r="G14" i="2"/>
  <c r="G13" i="2" s="1"/>
  <c r="G12" i="2" l="1"/>
  <c r="G11" i="2" s="1"/>
  <c r="G10" i="2" s="1"/>
  <c r="G158" i="2" s="1"/>
  <c r="G159" i="2" s="1"/>
</calcChain>
</file>

<file path=xl/sharedStrings.xml><?xml version="1.0" encoding="utf-8"?>
<sst xmlns="http://schemas.openxmlformats.org/spreadsheetml/2006/main" count="313" uniqueCount="157">
  <si>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</si>
  <si>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</si>
  <si>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</si>
  <si>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</si>
  <si>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</si>
  <si>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</si>
  <si>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</si>
  <si>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</si>
  <si>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</si>
  <si>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</si>
  <si>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</si>
  <si>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</si>
  <si>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</si>
  <si>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Ｒ２徳耕　経営体　大代戎野　８の１号排水路工事</t>
  </si>
  <si>
    <t>工事原価
_x000D_</t>
  </si>
  <si>
    <t>式</t>
  </si>
  <si>
    <t>直接工事費
_x000D_</t>
  </si>
  <si>
    <t>直接工事費（仮設工を除く）
_x000D_</t>
  </si>
  <si>
    <t>土工
_x000D_</t>
  </si>
  <si>
    <t>掘削工
_x000D_</t>
  </si>
  <si>
    <t>床掘掘削
_x000D_堆積土</t>
  </si>
  <si>
    <t>m3</t>
  </si>
  <si>
    <t>床掘掘削
_x000D_土砂</t>
  </si>
  <si>
    <t>盛土工
_x000D_</t>
  </si>
  <si>
    <t>盛土（現地発生土）
_x000D_構造物周辺,振動ｺﾝﾊﾟｸﾀ(I)</t>
  </si>
  <si>
    <t>盛土（現地発生土）
_x000D_B&lt;1.0m,振動ｺﾝﾊﾟｸﾀ(I)</t>
  </si>
  <si>
    <t>盛土（現地発生土）
_x000D_1.0m≦B&lt;2.5m,機械施工</t>
  </si>
  <si>
    <t>整形仕上げ工
_x000D_</t>
  </si>
  <si>
    <t>基面整正
_x000D_</t>
  </si>
  <si>
    <t>㎡</t>
  </si>
  <si>
    <t>柵渠底版部埋戻
_x000D_</t>
  </si>
  <si>
    <t>埋戻（現地発生土）
_x000D_柵渠底版部,1.0m≦B&lt;2.5m,機械施工</t>
  </si>
  <si>
    <t>作業残土処理工
_x000D_</t>
  </si>
  <si>
    <t>作業残土処理
_x000D_BH0.8m3積込,L=3.6km,処分費含む</t>
  </si>
  <si>
    <t>構造物撤去工
_x000D_</t>
  </si>
  <si>
    <t>舗装版切断
_x000D_</t>
  </si>
  <si>
    <t>ｍ</t>
  </si>
  <si>
    <t>建設汚泥
_x000D_</t>
  </si>
  <si>
    <t>舗装版破砕
_x000D_</t>
  </si>
  <si>
    <t>アスファルト殻運搬・処理
_x000D_</t>
  </si>
  <si>
    <t>ｺﾝｸﾘｰﾄ取壊し
_x000D_鉄筋構造物</t>
  </si>
  <si>
    <t>ｺﾝｸﾘｰﾄ取壊し
_x000D_無筋構造物</t>
  </si>
  <si>
    <t>殻運搬・処分
_x000D_鉄筋構造物</t>
  </si>
  <si>
    <t>殻運搬・処分
_x000D_無筋構造物</t>
  </si>
  <si>
    <t>柵渠水路工
_x000D_</t>
  </si>
  <si>
    <t>柵渠布設
_x000D_B3000*H1000,H型鋼支柱1.5m/個含,柵板含む,B型</t>
  </si>
  <si>
    <t>柵渠布設
_x000D_B1200*H1000,H型鋼支柱1.5m/個含,柵板含む,B型</t>
  </si>
  <si>
    <t>柵板切断
_x000D_鉄筋,t=10cm以下</t>
  </si>
  <si>
    <t>底張コンクリート
_x000D_18-8-25(20)(高炉B),無筋,t=10cm</t>
  </si>
  <si>
    <t>基礎砕石
_x000D_RC-40,t=15cm</t>
  </si>
  <si>
    <t>太鼓落とし（柵渠下）
_x000D_厚12cm（県産材使用）</t>
  </si>
  <si>
    <t>松杭打設
_x000D_末口12cm,L=1.5m（県産材使用）</t>
  </si>
  <si>
    <t>本</t>
  </si>
  <si>
    <t>先打ち工
_x000D_</t>
  </si>
  <si>
    <t>コンクリート
_x000D_18-8-25(20)(高炉B),無筋,t=10cm</t>
  </si>
  <si>
    <t>基礎砕石
_x000D_RC-40，t=15cm</t>
  </si>
  <si>
    <t>終点部底張工
_x000D_終点部</t>
  </si>
  <si>
    <t>函渠工
_x000D_</t>
  </si>
  <si>
    <t>函渠工（1号,2号,3号）
_x000D_B3000*H1000,L=3000/箇所</t>
  </si>
  <si>
    <t>ﾎﾞｯｸｽｶﾙﾊﾞｰﾄ据付工
_x000D_B3000*H1000</t>
  </si>
  <si>
    <t>ﾎﾞｯｸｽｶﾙﾊﾞｰﾄ部材
_x000D_B3000*H1000,L=1000,基本</t>
  </si>
  <si>
    <t>基</t>
  </si>
  <si>
    <t>ﾎﾞｯｸｽｶﾙﾊﾞｰﾄ部材
_x000D_B3000*H1000,L=1000,短品,オス無,定着部</t>
  </si>
  <si>
    <t>ﾎﾞｯｸｽｶﾙﾊﾞｰﾄ部材
_x000D_B3000*H1000,L=1000,短品,メス無,定着部</t>
  </si>
  <si>
    <t>PC鋼より線
_x000D_φ12.7mm,L=12.0m/箇所</t>
  </si>
  <si>
    <t>ton</t>
  </si>
  <si>
    <t>定着装置
_x000D_アンカープレート,グリップ</t>
  </si>
  <si>
    <t>組</t>
  </si>
  <si>
    <t>基礎砕石
_x000D_RC-40,t=25cm</t>
  </si>
  <si>
    <t>基礎コンクリート
_x000D_18-8-40,無筋</t>
  </si>
  <si>
    <t>型枠
_x000D_均しコンクリート</t>
  </si>
  <si>
    <t>松杭打設
_x000D_末口15cm,L=3.0m(県産材使用)</t>
  </si>
  <si>
    <t>間詰コンクリート
_x000D_18-8-40,小型</t>
  </si>
  <si>
    <t>同上型枠
_x000D_小型</t>
  </si>
  <si>
    <t>コンクリート舗装
_x000D_18-8-25(20)(高炉B),小型,BOX上</t>
  </si>
  <si>
    <t>ガードレール撤去復旧工
_x000D_構造物用，GR-C-2B</t>
  </si>
  <si>
    <t>ガードレール撤去
_x000D_構造物用，GR-C-2B</t>
  </si>
  <si>
    <t>付帯工
_x000D_</t>
  </si>
  <si>
    <t>かご枠工
_x000D_</t>
  </si>
  <si>
    <t>かご枠設置工
_x000D_B0.5m×H0.5m</t>
  </si>
  <si>
    <t>かご枠
_x000D_B0.5m×H0.5m</t>
  </si>
  <si>
    <t>間詰工
_x000D_</t>
  </si>
  <si>
    <t>盛土
_x000D_1.0m≦B&lt;2.5m,機械施工</t>
  </si>
  <si>
    <t>割栗石
_x000D_15～20cm</t>
  </si>
  <si>
    <t>魚巣箱設置工
_x000D_</t>
  </si>
  <si>
    <t>魚巣箱設置工
_x000D_(本体N=1,蓋N=1,側壁板N=2)/箇所</t>
  </si>
  <si>
    <t>箇所</t>
  </si>
  <si>
    <t>段差コンクリート工
_x000D_</t>
  </si>
  <si>
    <t>コンクリート
_x000D_18-8-40,無筋</t>
  </si>
  <si>
    <t>小口止壁工
_x000D_</t>
  </si>
  <si>
    <t>型枠
_x000D_小型構造物</t>
  </si>
  <si>
    <t>底張コンクリート
_x000D_18-8-25(20)(高炉B),無筋</t>
  </si>
  <si>
    <t>タラップ設置工
_x000D_</t>
  </si>
  <si>
    <t>足掛け金物
_x000D_W300*H230,φ19</t>
  </si>
  <si>
    <t>個</t>
  </si>
  <si>
    <t>あぜ板設置工
_x000D_</t>
  </si>
  <si>
    <t>あぜ板
_x000D_資材費</t>
  </si>
  <si>
    <t>ほ場排水工
_x000D_</t>
  </si>
  <si>
    <t>管布設工
_x000D_VPφ200</t>
  </si>
  <si>
    <t>コンクリート
_x000D_18-8-25,無筋</t>
  </si>
  <si>
    <t>鉄筋
_x000D_SD345,D13</t>
  </si>
  <si>
    <t>農水管移設工
_x000D_</t>
  </si>
  <si>
    <t>作業土工
_x000D_</t>
  </si>
  <si>
    <t>床掘掘削
_x000D_小規模,土砂</t>
  </si>
  <si>
    <t>埋戻
_x000D_人力土工</t>
  </si>
  <si>
    <t>埋戻
_x000D_機械土工</t>
  </si>
  <si>
    <t>砂巻工
_x000D_現場流用土</t>
  </si>
  <si>
    <t>管体工
_x000D_</t>
  </si>
  <si>
    <t>ダクタイル鋳鉄管人力布設
_x000D_短管・異形管K形径150</t>
  </si>
  <si>
    <t>ダクタイル鋳鉄管切断
_x000D_K形,150mm</t>
  </si>
  <si>
    <t>空気弁設置工
_x000D_急排空気弁,φ25</t>
  </si>
  <si>
    <t>ﾀﾞｸﾀｲﾙ鋳鉄管人力布設
_x000D_短管・異形管,Ｋ形,75mm以下,3種,あり,あり</t>
  </si>
  <si>
    <t>ダクタイル鋳鉄管切断
_x000D_K形,75mm以下</t>
  </si>
  <si>
    <t>空気弁設置工
_x000D_急排空気弁,φ13</t>
  </si>
  <si>
    <t>硬質ポリ塩化ビニル管
_x000D_VU-TS,50mm</t>
  </si>
  <si>
    <t>FC鋳鉄製RR継手
_x000D_φ50*90°（ベンド）</t>
  </si>
  <si>
    <t>FC鋳鉄製RR継手
_x000D_φ75*φ50（ドレッサー）</t>
  </si>
  <si>
    <t>FC鋳鉄製RR継手
_x000D_φ50（ドレッサー）</t>
  </si>
  <si>
    <t>TSソケット
_x000D_φ50</t>
  </si>
  <si>
    <t>DCIP直管
_x000D_φ150,L=5.0m,K形,3種</t>
  </si>
  <si>
    <t>DCIP直管
_x000D_φ50,L=4.0m,S50形,S種</t>
  </si>
  <si>
    <t>DCIP異形管(曲管)
_x000D_φ150曲管Ⅱ類,K形</t>
  </si>
  <si>
    <t>DCIP異形管(曲管)
_x000D_φ150曲管Ⅰ類,K形</t>
  </si>
  <si>
    <t>DCIP異形管(曲管)
_x000D_φ50,S50形,S種</t>
  </si>
  <si>
    <t>K形継ぎ輪
_x000D_φ150</t>
  </si>
  <si>
    <t>空気弁用サドル分水栓
_x000D_φ150*φ25用</t>
  </si>
  <si>
    <t>小型急排空気弁
_x000D_φ25（コック,保温カバー付）</t>
  </si>
  <si>
    <t>K形特殊押輪
_x000D_φ150</t>
  </si>
  <si>
    <t>S50形ライナ
_x000D_φ50,S50形,S種</t>
  </si>
  <si>
    <t>空気弁用サドル付分水栓
_x000D_φ50×φ13用</t>
  </si>
  <si>
    <t>小型急排空気弁
_x000D_φ13（コック,保温カバー付）</t>
  </si>
  <si>
    <t>S50形押輪
_x000D_φ50,S50形,S種</t>
  </si>
  <si>
    <t>埋設物表示テープ設置
_x000D_</t>
  </si>
  <si>
    <t>舗装復旧工
_x000D_</t>
  </si>
  <si>
    <t>舗装復旧
_x000D_幅1.4m未満,t=4cm</t>
  </si>
  <si>
    <t>直接工事費（仮設工）
_x000D_</t>
  </si>
  <si>
    <t>仮設工
_x000D_</t>
  </si>
  <si>
    <t>仮締切工
_x000D_</t>
  </si>
  <si>
    <t>大型土のう製作・設置
_x000D_中詰材　購入土</t>
  </si>
  <si>
    <t>袋</t>
  </si>
  <si>
    <t>大型土のう撤去
_x000D_</t>
  </si>
  <si>
    <t>排水処理工
_x000D_</t>
  </si>
  <si>
    <t>排水ポンプ用釜場設置・撤去
_x000D_</t>
  </si>
  <si>
    <t>排水ポンプ(仮設)据付-撤去
_x000D_口径50mm</t>
  </si>
  <si>
    <t>排水ポンプ(仮設)運転
_x000D_</t>
  </si>
  <si>
    <t>安全費
_x000D_</t>
  </si>
  <si>
    <t>交通誘導警備員
_x000D_Ｂ</t>
  </si>
  <si>
    <t>人</t>
  </si>
  <si>
    <t>間接工事費
_x000D_</t>
  </si>
  <si>
    <t>共通仮設費
_x000D_</t>
  </si>
  <si>
    <t>共通仮設費（率計上分）
_x000D_</t>
  </si>
  <si>
    <t>現場管理費
_x000D_</t>
  </si>
  <si>
    <t>一般管理費等
_x000D_</t>
  </si>
  <si>
    <t>一括計上価格
_x000D_</t>
  </si>
  <si>
    <t>土壌分析
_x000D_</t>
  </si>
  <si>
    <t>土壌分析試験費
_x000D_県条例第58条,施行規則第35条,29項目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</si>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</sst>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+G11+G149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+G12+G138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+G13+G27+G37+G52+G70+G103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+G14+G17+G21+G23+G25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169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21</v>
      </c>
      <c r="F16" s="19">
        <v>322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31" t="s">
        <v>23</v>
      </c>
      <c r="D17" s="29"/>
      <c r="E17" s="18" t="s">
        <v>15</v>
      </c>
      <c r="F17" s="19">
        <v>1</v>
      </c>
      <c r="G17" s="20">
        <f>+G18+G19+G20</f>
        <v>0</v>
      </c>
      <c r="H17" s="2"/>
      <c r="I17" s="21">
        <v>8</v>
      </c>
      <c r="J17" s="21">
        <v>3</v>
      </c>
    </row>
    <row r="18" spans="1:10" ht="42" customHeight="1">
      <c r="A18" s="16"/>
      <c r="B18" s="17"/>
      <c r="C18" s="17"/>
      <c r="D18" s="32" t="s">
        <v>24</v>
      </c>
      <c r="E18" s="18" t="s">
        <v>21</v>
      </c>
      <c r="F18" s="19">
        <v>124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25</v>
      </c>
      <c r="E19" s="18" t="s">
        <v>21</v>
      </c>
      <c r="F19" s="19">
        <v>83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26</v>
      </c>
      <c r="E20" s="18" t="s">
        <v>21</v>
      </c>
      <c r="F20" s="19">
        <v>32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31" t="s">
        <v>27</v>
      </c>
      <c r="D21" s="29"/>
      <c r="E21" s="18" t="s">
        <v>15</v>
      </c>
      <c r="F21" s="19">
        <v>1</v>
      </c>
      <c r="G21" s="20">
        <f>+G22</f>
        <v>0</v>
      </c>
      <c r="H21" s="2"/>
      <c r="I21" s="21">
        <v>12</v>
      </c>
      <c r="J21" s="21">
        <v>3</v>
      </c>
    </row>
    <row r="22" spans="1:10" ht="42" customHeight="1">
      <c r="A22" s="16"/>
      <c r="B22" s="17"/>
      <c r="C22" s="17"/>
      <c r="D22" s="32" t="s">
        <v>28</v>
      </c>
      <c r="E22" s="18" t="s">
        <v>29</v>
      </c>
      <c r="F22" s="19">
        <v>804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31" t="s">
        <v>30</v>
      </c>
      <c r="D23" s="29"/>
      <c r="E23" s="18" t="s">
        <v>15</v>
      </c>
      <c r="F23" s="19">
        <v>1</v>
      </c>
      <c r="G23" s="20">
        <f>+G24</f>
        <v>0</v>
      </c>
      <c r="H23" s="2"/>
      <c r="I23" s="21">
        <v>14</v>
      </c>
      <c r="J23" s="21">
        <v>3</v>
      </c>
    </row>
    <row r="24" spans="1:10" ht="42" customHeight="1">
      <c r="A24" s="16"/>
      <c r="B24" s="17"/>
      <c r="C24" s="17"/>
      <c r="D24" s="32" t="s">
        <v>31</v>
      </c>
      <c r="E24" s="18" t="s">
        <v>21</v>
      </c>
      <c r="F24" s="19">
        <v>41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31" t="s">
        <v>32</v>
      </c>
      <c r="D25" s="29"/>
      <c r="E25" s="18" t="s">
        <v>15</v>
      </c>
      <c r="F25" s="19">
        <v>1</v>
      </c>
      <c r="G25" s="20">
        <f>+G26</f>
        <v>0</v>
      </c>
      <c r="H25" s="2"/>
      <c r="I25" s="21">
        <v>16</v>
      </c>
      <c r="J25" s="21">
        <v>3</v>
      </c>
    </row>
    <row r="26" spans="1:10" ht="42" customHeight="1">
      <c r="A26" s="16"/>
      <c r="B26" s="17"/>
      <c r="C26" s="17"/>
      <c r="D26" s="32" t="s">
        <v>33</v>
      </c>
      <c r="E26" s="18" t="s">
        <v>21</v>
      </c>
      <c r="F26" s="19">
        <v>96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31" t="s">
        <v>34</v>
      </c>
      <c r="C27" s="28"/>
      <c r="D27" s="29"/>
      <c r="E27" s="18" t="s">
        <v>15</v>
      </c>
      <c r="F27" s="19">
        <v>1</v>
      </c>
      <c r="G27" s="20">
        <f>+G28</f>
        <v>0</v>
      </c>
      <c r="H27" s="2"/>
      <c r="I27" s="21">
        <v>18</v>
      </c>
      <c r="J27" s="21">
        <v>2</v>
      </c>
    </row>
    <row r="28" spans="1:10" ht="42" customHeight="1">
      <c r="A28" s="16"/>
      <c r="B28" s="17"/>
      <c r="C28" s="31" t="s">
        <v>34</v>
      </c>
      <c r="D28" s="29"/>
      <c r="E28" s="18" t="s">
        <v>15</v>
      </c>
      <c r="F28" s="19">
        <v>1</v>
      </c>
      <c r="G28" s="20">
        <f>+G29+G30+G31+G32+G33+G34+G35+G36</f>
        <v>0</v>
      </c>
      <c r="H28" s="2"/>
      <c r="I28" s="21">
        <v>19</v>
      </c>
      <c r="J28" s="21">
        <v>3</v>
      </c>
    </row>
    <row r="29" spans="1:10" ht="42" customHeight="1">
      <c r="A29" s="16"/>
      <c r="B29" s="17"/>
      <c r="C29" s="17"/>
      <c r="D29" s="32" t="s">
        <v>35</v>
      </c>
      <c r="E29" s="18" t="s">
        <v>36</v>
      </c>
      <c r="F29" s="19">
        <v>7.9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37</v>
      </c>
      <c r="E30" s="18" t="s">
        <v>21</v>
      </c>
      <c r="F30" s="19">
        <v>1E-3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38</v>
      </c>
      <c r="E31" s="18" t="s">
        <v>29</v>
      </c>
      <c r="F31" s="19">
        <v>3.9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39</v>
      </c>
      <c r="E32" s="18" t="s">
        <v>21</v>
      </c>
      <c r="F32" s="19">
        <v>0.2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40</v>
      </c>
      <c r="E33" s="18" t="s">
        <v>21</v>
      </c>
      <c r="F33" s="19">
        <v>7.6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41</v>
      </c>
      <c r="E34" s="18" t="s">
        <v>21</v>
      </c>
      <c r="F34" s="19">
        <v>3.6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2" t="s">
        <v>42</v>
      </c>
      <c r="E35" s="18" t="s">
        <v>21</v>
      </c>
      <c r="F35" s="19">
        <v>7.6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2" t="s">
        <v>43</v>
      </c>
      <c r="E36" s="18" t="s">
        <v>21</v>
      </c>
      <c r="F36" s="19">
        <v>3.6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31" t="s">
        <v>44</v>
      </c>
      <c r="C37" s="28"/>
      <c r="D37" s="29"/>
      <c r="E37" s="18" t="s">
        <v>15</v>
      </c>
      <c r="F37" s="19">
        <v>1</v>
      </c>
      <c r="G37" s="20">
        <f>+G38+G46+G49</f>
        <v>0</v>
      </c>
      <c r="H37" s="2"/>
      <c r="I37" s="21">
        <v>28</v>
      </c>
      <c r="J37" s="21">
        <v>2</v>
      </c>
    </row>
    <row r="38" spans="1:10" ht="42" customHeight="1">
      <c r="A38" s="16"/>
      <c r="B38" s="17"/>
      <c r="C38" s="31" t="s">
        <v>44</v>
      </c>
      <c r="D38" s="29"/>
      <c r="E38" s="18" t="s">
        <v>15</v>
      </c>
      <c r="F38" s="19">
        <v>1</v>
      </c>
      <c r="G38" s="20">
        <f>+G39+G40+G41+G42+G43+G44+G45</f>
        <v>0</v>
      </c>
      <c r="H38" s="2"/>
      <c r="I38" s="21">
        <v>29</v>
      </c>
      <c r="J38" s="21">
        <v>3</v>
      </c>
    </row>
    <row r="39" spans="1:10" ht="42" customHeight="1">
      <c r="A39" s="16"/>
      <c r="B39" s="17"/>
      <c r="C39" s="17"/>
      <c r="D39" s="32" t="s">
        <v>45</v>
      </c>
      <c r="E39" s="18" t="s">
        <v>36</v>
      </c>
      <c r="F39" s="19">
        <v>177.3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46</v>
      </c>
      <c r="E40" s="18" t="s">
        <v>36</v>
      </c>
      <c r="F40" s="19">
        <v>13.7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2" t="s">
        <v>47</v>
      </c>
      <c r="E41" s="18" t="s">
        <v>36</v>
      </c>
      <c r="F41" s="19">
        <v>11.7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48</v>
      </c>
      <c r="E42" s="18" t="s">
        <v>29</v>
      </c>
      <c r="F42" s="19">
        <v>135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2" t="s">
        <v>49</v>
      </c>
      <c r="E43" s="18" t="s">
        <v>29</v>
      </c>
      <c r="F43" s="19">
        <v>587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2" t="s">
        <v>50</v>
      </c>
      <c r="E44" s="18" t="s">
        <v>36</v>
      </c>
      <c r="F44" s="19">
        <v>381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2" t="s">
        <v>51</v>
      </c>
      <c r="E45" s="18" t="s">
        <v>52</v>
      </c>
      <c r="F45" s="19">
        <v>260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31" t="s">
        <v>53</v>
      </c>
      <c r="D46" s="29"/>
      <c r="E46" s="18" t="s">
        <v>15</v>
      </c>
      <c r="F46" s="19">
        <v>1</v>
      </c>
      <c r="G46" s="20">
        <f>+G47+G48</f>
        <v>0</v>
      </c>
      <c r="H46" s="2"/>
      <c r="I46" s="21">
        <v>37</v>
      </c>
      <c r="J46" s="21">
        <v>3</v>
      </c>
    </row>
    <row r="47" spans="1:10" ht="42" customHeight="1">
      <c r="A47" s="16"/>
      <c r="B47" s="17"/>
      <c r="C47" s="17"/>
      <c r="D47" s="32" t="s">
        <v>54</v>
      </c>
      <c r="E47" s="18" t="s">
        <v>29</v>
      </c>
      <c r="F47" s="19">
        <v>148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2" t="s">
        <v>55</v>
      </c>
      <c r="E48" s="18" t="s">
        <v>29</v>
      </c>
      <c r="F48" s="19">
        <v>148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17"/>
      <c r="C49" s="31" t="s">
        <v>56</v>
      </c>
      <c r="D49" s="29"/>
      <c r="E49" s="18" t="s">
        <v>15</v>
      </c>
      <c r="F49" s="19">
        <v>1</v>
      </c>
      <c r="G49" s="20">
        <f>+G50+G51</f>
        <v>0</v>
      </c>
      <c r="H49" s="2"/>
      <c r="I49" s="21">
        <v>40</v>
      </c>
      <c r="J49" s="21">
        <v>3</v>
      </c>
    </row>
    <row r="50" spans="1:10" ht="42" customHeight="1">
      <c r="A50" s="16"/>
      <c r="B50" s="17"/>
      <c r="C50" s="17"/>
      <c r="D50" s="32" t="s">
        <v>54</v>
      </c>
      <c r="E50" s="18" t="s">
        <v>29</v>
      </c>
      <c r="F50" s="19">
        <v>54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2" t="s">
        <v>55</v>
      </c>
      <c r="E51" s="18" t="s">
        <v>29</v>
      </c>
      <c r="F51" s="19">
        <v>54</v>
      </c>
      <c r="G51" s="33"/>
      <c r="H51" s="2"/>
      <c r="I51" s="21">
        <v>42</v>
      </c>
      <c r="J51" s="21">
        <v>4</v>
      </c>
    </row>
    <row r="52" spans="1:10" ht="42" customHeight="1">
      <c r="A52" s="16"/>
      <c r="B52" s="31" t="s">
        <v>57</v>
      </c>
      <c r="C52" s="28"/>
      <c r="D52" s="29"/>
      <c r="E52" s="18" t="s">
        <v>15</v>
      </c>
      <c r="F52" s="19">
        <v>1</v>
      </c>
      <c r="G52" s="20">
        <f>+G53</f>
        <v>0</v>
      </c>
      <c r="H52" s="2"/>
      <c r="I52" s="21">
        <v>43</v>
      </c>
      <c r="J52" s="21">
        <v>2</v>
      </c>
    </row>
    <row r="53" spans="1:10" ht="42" customHeight="1">
      <c r="A53" s="16"/>
      <c r="B53" s="17"/>
      <c r="C53" s="31" t="s">
        <v>58</v>
      </c>
      <c r="D53" s="29"/>
      <c r="E53" s="18" t="s">
        <v>15</v>
      </c>
      <c r="F53" s="19">
        <v>1</v>
      </c>
      <c r="G53" s="20">
        <f>+G54+G55+G56+G57+G58+G59+G60+G61+G62+G63+G64+G65+G66+G67+G68+G69</f>
        <v>0</v>
      </c>
      <c r="H53" s="2"/>
      <c r="I53" s="21">
        <v>44</v>
      </c>
      <c r="J53" s="21">
        <v>3</v>
      </c>
    </row>
    <row r="54" spans="1:10" ht="42" customHeight="1">
      <c r="A54" s="16"/>
      <c r="B54" s="17"/>
      <c r="C54" s="17"/>
      <c r="D54" s="32" t="s">
        <v>59</v>
      </c>
      <c r="E54" s="18" t="s">
        <v>36</v>
      </c>
      <c r="F54" s="19">
        <v>9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2" t="s">
        <v>60</v>
      </c>
      <c r="E55" s="18" t="s">
        <v>61</v>
      </c>
      <c r="F55" s="19">
        <v>3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17"/>
      <c r="C56" s="17"/>
      <c r="D56" s="32" t="s">
        <v>62</v>
      </c>
      <c r="E56" s="18" t="s">
        <v>61</v>
      </c>
      <c r="F56" s="19">
        <v>3</v>
      </c>
      <c r="G56" s="33"/>
      <c r="H56" s="2"/>
      <c r="I56" s="21">
        <v>47</v>
      </c>
      <c r="J56" s="21">
        <v>4</v>
      </c>
    </row>
    <row r="57" spans="1:10" ht="42" customHeight="1">
      <c r="A57" s="16"/>
      <c r="B57" s="17"/>
      <c r="C57" s="17"/>
      <c r="D57" s="32" t="s">
        <v>63</v>
      </c>
      <c r="E57" s="18" t="s">
        <v>61</v>
      </c>
      <c r="F57" s="19">
        <v>3</v>
      </c>
      <c r="G57" s="33"/>
      <c r="H57" s="2"/>
      <c r="I57" s="21">
        <v>48</v>
      </c>
      <c r="J57" s="21">
        <v>4</v>
      </c>
    </row>
    <row r="58" spans="1:10" ht="42" customHeight="1">
      <c r="A58" s="16"/>
      <c r="B58" s="17"/>
      <c r="C58" s="17"/>
      <c r="D58" s="32" t="s">
        <v>64</v>
      </c>
      <c r="E58" s="18" t="s">
        <v>65</v>
      </c>
      <c r="F58" s="19">
        <v>2.7E-2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2" t="s">
        <v>66</v>
      </c>
      <c r="E59" s="18" t="s">
        <v>67</v>
      </c>
      <c r="F59" s="19">
        <v>24</v>
      </c>
      <c r="G59" s="33"/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2" t="s">
        <v>68</v>
      </c>
      <c r="E60" s="18" t="s">
        <v>29</v>
      </c>
      <c r="F60" s="19">
        <v>37</v>
      </c>
      <c r="G60" s="33"/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2" t="s">
        <v>69</v>
      </c>
      <c r="E61" s="18" t="s">
        <v>21</v>
      </c>
      <c r="F61" s="19">
        <v>7.4</v>
      </c>
      <c r="G61" s="33"/>
      <c r="H61" s="2"/>
      <c r="I61" s="21">
        <v>52</v>
      </c>
      <c r="J61" s="21">
        <v>4</v>
      </c>
    </row>
    <row r="62" spans="1:10" ht="42" customHeight="1">
      <c r="A62" s="16"/>
      <c r="B62" s="17"/>
      <c r="C62" s="17"/>
      <c r="D62" s="32" t="s">
        <v>70</v>
      </c>
      <c r="E62" s="18" t="s">
        <v>29</v>
      </c>
      <c r="F62" s="19">
        <v>6.6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17"/>
      <c r="C63" s="17"/>
      <c r="D63" s="32" t="s">
        <v>71</v>
      </c>
      <c r="E63" s="18" t="s">
        <v>52</v>
      </c>
      <c r="F63" s="19">
        <v>27</v>
      </c>
      <c r="G63" s="33"/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2" t="s">
        <v>72</v>
      </c>
      <c r="E64" s="18" t="s">
        <v>21</v>
      </c>
      <c r="F64" s="19">
        <v>7.7</v>
      </c>
      <c r="G64" s="33"/>
      <c r="H64" s="2"/>
      <c r="I64" s="21">
        <v>55</v>
      </c>
      <c r="J64" s="21">
        <v>4</v>
      </c>
    </row>
    <row r="65" spans="1:10" ht="42" customHeight="1">
      <c r="A65" s="16"/>
      <c r="B65" s="17"/>
      <c r="C65" s="17"/>
      <c r="D65" s="32" t="s">
        <v>73</v>
      </c>
      <c r="E65" s="18" t="s">
        <v>29</v>
      </c>
      <c r="F65" s="19">
        <v>5.0999999999999996</v>
      </c>
      <c r="G65" s="33"/>
      <c r="H65" s="2"/>
      <c r="I65" s="21">
        <v>56</v>
      </c>
      <c r="J65" s="21">
        <v>4</v>
      </c>
    </row>
    <row r="66" spans="1:10" ht="42" customHeight="1">
      <c r="A66" s="16"/>
      <c r="B66" s="17"/>
      <c r="C66" s="17"/>
      <c r="D66" s="32" t="s">
        <v>74</v>
      </c>
      <c r="E66" s="18" t="s">
        <v>21</v>
      </c>
      <c r="F66" s="19">
        <v>5.2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2" t="s">
        <v>73</v>
      </c>
      <c r="E67" s="18" t="s">
        <v>29</v>
      </c>
      <c r="F67" s="19">
        <v>4.4000000000000004</v>
      </c>
      <c r="G67" s="33"/>
      <c r="H67" s="2"/>
      <c r="I67" s="21">
        <v>58</v>
      </c>
      <c r="J67" s="21">
        <v>4</v>
      </c>
    </row>
    <row r="68" spans="1:10" ht="42" customHeight="1">
      <c r="A68" s="16"/>
      <c r="B68" s="17"/>
      <c r="C68" s="17"/>
      <c r="D68" s="32" t="s">
        <v>75</v>
      </c>
      <c r="E68" s="18" t="s">
        <v>36</v>
      </c>
      <c r="F68" s="19">
        <v>2</v>
      </c>
      <c r="G68" s="33"/>
      <c r="H68" s="2"/>
      <c r="I68" s="21">
        <v>59</v>
      </c>
      <c r="J68" s="21">
        <v>4</v>
      </c>
    </row>
    <row r="69" spans="1:10" ht="42" customHeight="1">
      <c r="A69" s="16"/>
      <c r="B69" s="17"/>
      <c r="C69" s="17"/>
      <c r="D69" s="32" t="s">
        <v>76</v>
      </c>
      <c r="E69" s="18" t="s">
        <v>36</v>
      </c>
      <c r="F69" s="19">
        <v>4</v>
      </c>
      <c r="G69" s="33"/>
      <c r="H69" s="2"/>
      <c r="I69" s="21">
        <v>60</v>
      </c>
      <c r="J69" s="21">
        <v>4</v>
      </c>
    </row>
    <row r="70" spans="1:10" ht="42" customHeight="1">
      <c r="A70" s="16"/>
      <c r="B70" s="31" t="s">
        <v>77</v>
      </c>
      <c r="C70" s="28"/>
      <c r="D70" s="29"/>
      <c r="E70" s="18" t="s">
        <v>15</v>
      </c>
      <c r="F70" s="19">
        <v>1</v>
      </c>
      <c r="G70" s="20">
        <f>+G71+G74+G77+G79+G82+G89+G94+G97</f>
        <v>0</v>
      </c>
      <c r="H70" s="2"/>
      <c r="I70" s="21">
        <v>61</v>
      </c>
      <c r="J70" s="21">
        <v>2</v>
      </c>
    </row>
    <row r="71" spans="1:10" ht="42" customHeight="1">
      <c r="A71" s="16"/>
      <c r="B71" s="17"/>
      <c r="C71" s="31" t="s">
        <v>78</v>
      </c>
      <c r="D71" s="29"/>
      <c r="E71" s="18" t="s">
        <v>15</v>
      </c>
      <c r="F71" s="19">
        <v>1</v>
      </c>
      <c r="G71" s="20">
        <f>+G72+G73</f>
        <v>0</v>
      </c>
      <c r="H71" s="2"/>
      <c r="I71" s="21">
        <v>62</v>
      </c>
      <c r="J71" s="21">
        <v>3</v>
      </c>
    </row>
    <row r="72" spans="1:10" ht="42" customHeight="1">
      <c r="A72" s="16"/>
      <c r="B72" s="17"/>
      <c r="C72" s="17"/>
      <c r="D72" s="32" t="s">
        <v>79</v>
      </c>
      <c r="E72" s="18" t="s">
        <v>36</v>
      </c>
      <c r="F72" s="19">
        <v>328</v>
      </c>
      <c r="G72" s="33"/>
      <c r="H72" s="2"/>
      <c r="I72" s="21">
        <v>63</v>
      </c>
      <c r="J72" s="21">
        <v>4</v>
      </c>
    </row>
    <row r="73" spans="1:10" ht="42" customHeight="1">
      <c r="A73" s="16"/>
      <c r="B73" s="17"/>
      <c r="C73" s="17"/>
      <c r="D73" s="32" t="s">
        <v>80</v>
      </c>
      <c r="E73" s="18" t="s">
        <v>15</v>
      </c>
      <c r="F73" s="19">
        <v>1</v>
      </c>
      <c r="G73" s="33"/>
      <c r="H73" s="2"/>
      <c r="I73" s="21">
        <v>64</v>
      </c>
      <c r="J73" s="21">
        <v>4</v>
      </c>
    </row>
    <row r="74" spans="1:10" ht="42" customHeight="1">
      <c r="A74" s="16"/>
      <c r="B74" s="17"/>
      <c r="C74" s="31" t="s">
        <v>81</v>
      </c>
      <c r="D74" s="29"/>
      <c r="E74" s="18" t="s">
        <v>15</v>
      </c>
      <c r="F74" s="19">
        <v>1</v>
      </c>
      <c r="G74" s="20">
        <f>+G75+G76</f>
        <v>0</v>
      </c>
      <c r="H74" s="2"/>
      <c r="I74" s="21">
        <v>65</v>
      </c>
      <c r="J74" s="21">
        <v>3</v>
      </c>
    </row>
    <row r="75" spans="1:10" ht="42" customHeight="1">
      <c r="A75" s="16"/>
      <c r="B75" s="17"/>
      <c r="C75" s="17"/>
      <c r="D75" s="32" t="s">
        <v>82</v>
      </c>
      <c r="E75" s="18" t="s">
        <v>21</v>
      </c>
      <c r="F75" s="19">
        <v>36</v>
      </c>
      <c r="G75" s="33"/>
      <c r="H75" s="2"/>
      <c r="I75" s="21">
        <v>66</v>
      </c>
      <c r="J75" s="21">
        <v>4</v>
      </c>
    </row>
    <row r="76" spans="1:10" ht="42" customHeight="1">
      <c r="A76" s="16"/>
      <c r="B76" s="17"/>
      <c r="C76" s="17"/>
      <c r="D76" s="32" t="s">
        <v>83</v>
      </c>
      <c r="E76" s="18" t="s">
        <v>21</v>
      </c>
      <c r="F76" s="19">
        <v>36</v>
      </c>
      <c r="G76" s="33"/>
      <c r="H76" s="2"/>
      <c r="I76" s="21">
        <v>67</v>
      </c>
      <c r="J76" s="21">
        <v>4</v>
      </c>
    </row>
    <row r="77" spans="1:10" ht="42" customHeight="1">
      <c r="A77" s="16"/>
      <c r="B77" s="17"/>
      <c r="C77" s="31" t="s">
        <v>84</v>
      </c>
      <c r="D77" s="29"/>
      <c r="E77" s="18" t="s">
        <v>15</v>
      </c>
      <c r="F77" s="19">
        <v>1</v>
      </c>
      <c r="G77" s="20">
        <f>+G78</f>
        <v>0</v>
      </c>
      <c r="H77" s="2"/>
      <c r="I77" s="21">
        <v>68</v>
      </c>
      <c r="J77" s="21">
        <v>3</v>
      </c>
    </row>
    <row r="78" spans="1:10" ht="42" customHeight="1">
      <c r="A78" s="16"/>
      <c r="B78" s="17"/>
      <c r="C78" s="17"/>
      <c r="D78" s="32" t="s">
        <v>85</v>
      </c>
      <c r="E78" s="18" t="s">
        <v>86</v>
      </c>
      <c r="F78" s="19">
        <v>19</v>
      </c>
      <c r="G78" s="33"/>
      <c r="H78" s="2"/>
      <c r="I78" s="21">
        <v>69</v>
      </c>
      <c r="J78" s="21">
        <v>4</v>
      </c>
    </row>
    <row r="79" spans="1:10" ht="42" customHeight="1">
      <c r="A79" s="16"/>
      <c r="B79" s="17"/>
      <c r="C79" s="31" t="s">
        <v>87</v>
      </c>
      <c r="D79" s="29"/>
      <c r="E79" s="18" t="s">
        <v>15</v>
      </c>
      <c r="F79" s="19">
        <v>1</v>
      </c>
      <c r="G79" s="20">
        <f>+G80+G81</f>
        <v>0</v>
      </c>
      <c r="H79" s="2"/>
      <c r="I79" s="21">
        <v>70</v>
      </c>
      <c r="J79" s="21">
        <v>3</v>
      </c>
    </row>
    <row r="80" spans="1:10" ht="42" customHeight="1">
      <c r="A80" s="16"/>
      <c r="B80" s="17"/>
      <c r="C80" s="17"/>
      <c r="D80" s="32" t="s">
        <v>88</v>
      </c>
      <c r="E80" s="18" t="s">
        <v>21</v>
      </c>
      <c r="F80" s="19">
        <v>1.6</v>
      </c>
      <c r="G80" s="33"/>
      <c r="H80" s="2"/>
      <c r="I80" s="21">
        <v>71</v>
      </c>
      <c r="J80" s="21">
        <v>4</v>
      </c>
    </row>
    <row r="81" spans="1:10" ht="42" customHeight="1">
      <c r="A81" s="16"/>
      <c r="B81" s="17"/>
      <c r="C81" s="17"/>
      <c r="D81" s="32" t="s">
        <v>49</v>
      </c>
      <c r="E81" s="18" t="s">
        <v>29</v>
      </c>
      <c r="F81" s="19">
        <v>8</v>
      </c>
      <c r="G81" s="33"/>
      <c r="H81" s="2"/>
      <c r="I81" s="21">
        <v>72</v>
      </c>
      <c r="J81" s="21">
        <v>4</v>
      </c>
    </row>
    <row r="82" spans="1:10" ht="42" customHeight="1">
      <c r="A82" s="16"/>
      <c r="B82" s="17"/>
      <c r="C82" s="31" t="s">
        <v>89</v>
      </c>
      <c r="D82" s="29"/>
      <c r="E82" s="18" t="s">
        <v>15</v>
      </c>
      <c r="F82" s="19">
        <v>1</v>
      </c>
      <c r="G82" s="20">
        <f>+G83+G84+G85+G86+G87+G88</f>
        <v>0</v>
      </c>
      <c r="H82" s="2"/>
      <c r="I82" s="21">
        <v>73</v>
      </c>
      <c r="J82" s="21">
        <v>3</v>
      </c>
    </row>
    <row r="83" spans="1:10" ht="42" customHeight="1">
      <c r="A83" s="16"/>
      <c r="B83" s="17"/>
      <c r="C83" s="17"/>
      <c r="D83" s="32" t="s">
        <v>88</v>
      </c>
      <c r="E83" s="18" t="s">
        <v>21</v>
      </c>
      <c r="F83" s="19">
        <v>1.4</v>
      </c>
      <c r="G83" s="33"/>
      <c r="H83" s="2"/>
      <c r="I83" s="21">
        <v>74</v>
      </c>
      <c r="J83" s="21">
        <v>4</v>
      </c>
    </row>
    <row r="84" spans="1:10" ht="42" customHeight="1">
      <c r="A84" s="16"/>
      <c r="B84" s="17"/>
      <c r="C84" s="17"/>
      <c r="D84" s="32" t="s">
        <v>90</v>
      </c>
      <c r="E84" s="18" t="s">
        <v>29</v>
      </c>
      <c r="F84" s="19">
        <v>10.1</v>
      </c>
      <c r="G84" s="33"/>
      <c r="H84" s="2"/>
      <c r="I84" s="21">
        <v>75</v>
      </c>
      <c r="J84" s="21">
        <v>4</v>
      </c>
    </row>
    <row r="85" spans="1:10" ht="42" customHeight="1">
      <c r="A85" s="16"/>
      <c r="B85" s="17"/>
      <c r="C85" s="17"/>
      <c r="D85" s="32" t="s">
        <v>49</v>
      </c>
      <c r="E85" s="18" t="s">
        <v>29</v>
      </c>
      <c r="F85" s="19">
        <v>2.1</v>
      </c>
      <c r="G85" s="33"/>
      <c r="H85" s="2"/>
      <c r="I85" s="21">
        <v>76</v>
      </c>
      <c r="J85" s="21">
        <v>4</v>
      </c>
    </row>
    <row r="86" spans="1:10" ht="42" customHeight="1">
      <c r="A86" s="16"/>
      <c r="B86" s="17"/>
      <c r="C86" s="17"/>
      <c r="D86" s="32" t="s">
        <v>51</v>
      </c>
      <c r="E86" s="18" t="s">
        <v>52</v>
      </c>
      <c r="F86" s="19">
        <v>6</v>
      </c>
      <c r="G86" s="33"/>
      <c r="H86" s="2"/>
      <c r="I86" s="21">
        <v>77</v>
      </c>
      <c r="J86" s="21">
        <v>4</v>
      </c>
    </row>
    <row r="87" spans="1:10" ht="42" customHeight="1">
      <c r="A87" s="16"/>
      <c r="B87" s="17"/>
      <c r="C87" s="17"/>
      <c r="D87" s="32" t="s">
        <v>91</v>
      </c>
      <c r="E87" s="18" t="s">
        <v>21</v>
      </c>
      <c r="F87" s="19">
        <v>0.1</v>
      </c>
      <c r="G87" s="33"/>
      <c r="H87" s="2"/>
      <c r="I87" s="21">
        <v>78</v>
      </c>
      <c r="J87" s="21">
        <v>4</v>
      </c>
    </row>
    <row r="88" spans="1:10" ht="42" customHeight="1">
      <c r="A88" s="16"/>
      <c r="B88" s="17"/>
      <c r="C88" s="17"/>
      <c r="D88" s="32" t="s">
        <v>70</v>
      </c>
      <c r="E88" s="18" t="s">
        <v>29</v>
      </c>
      <c r="F88" s="19">
        <v>0.6</v>
      </c>
      <c r="G88" s="33"/>
      <c r="H88" s="2"/>
      <c r="I88" s="21">
        <v>79</v>
      </c>
      <c r="J88" s="21">
        <v>4</v>
      </c>
    </row>
    <row r="89" spans="1:10" ht="42" customHeight="1">
      <c r="A89" s="16"/>
      <c r="B89" s="17"/>
      <c r="C89" s="31" t="s">
        <v>92</v>
      </c>
      <c r="D89" s="29"/>
      <c r="E89" s="18" t="s">
        <v>15</v>
      </c>
      <c r="F89" s="19">
        <v>1</v>
      </c>
      <c r="G89" s="20">
        <f>+G90+G91+G92+G93</f>
        <v>0</v>
      </c>
      <c r="H89" s="2"/>
      <c r="I89" s="21">
        <v>80</v>
      </c>
      <c r="J89" s="21">
        <v>3</v>
      </c>
    </row>
    <row r="90" spans="1:10" ht="42" customHeight="1">
      <c r="A90" s="16"/>
      <c r="B90" s="17"/>
      <c r="C90" s="17"/>
      <c r="D90" s="32" t="s">
        <v>93</v>
      </c>
      <c r="E90" s="18" t="s">
        <v>94</v>
      </c>
      <c r="F90" s="19">
        <v>6</v>
      </c>
      <c r="G90" s="33"/>
      <c r="H90" s="2"/>
      <c r="I90" s="21">
        <v>81</v>
      </c>
      <c r="J90" s="21">
        <v>4</v>
      </c>
    </row>
    <row r="91" spans="1:10" ht="42" customHeight="1">
      <c r="A91" s="16"/>
      <c r="B91" s="17"/>
      <c r="C91" s="17"/>
      <c r="D91" s="32" t="s">
        <v>69</v>
      </c>
      <c r="E91" s="18" t="s">
        <v>21</v>
      </c>
      <c r="F91" s="19">
        <v>0.2</v>
      </c>
      <c r="G91" s="33"/>
      <c r="H91" s="2"/>
      <c r="I91" s="21">
        <v>82</v>
      </c>
      <c r="J91" s="21">
        <v>4</v>
      </c>
    </row>
    <row r="92" spans="1:10" ht="42" customHeight="1">
      <c r="A92" s="16"/>
      <c r="B92" s="17"/>
      <c r="C92" s="17"/>
      <c r="D92" s="32" t="s">
        <v>90</v>
      </c>
      <c r="E92" s="18" t="s">
        <v>29</v>
      </c>
      <c r="F92" s="19">
        <v>1.4</v>
      </c>
      <c r="G92" s="33"/>
      <c r="H92" s="2"/>
      <c r="I92" s="21">
        <v>83</v>
      </c>
      <c r="J92" s="21">
        <v>4</v>
      </c>
    </row>
    <row r="93" spans="1:10" ht="42" customHeight="1">
      <c r="A93" s="16"/>
      <c r="B93" s="17"/>
      <c r="C93" s="17"/>
      <c r="D93" s="32" t="s">
        <v>49</v>
      </c>
      <c r="E93" s="18" t="s">
        <v>29</v>
      </c>
      <c r="F93" s="19">
        <v>0.4</v>
      </c>
      <c r="G93" s="33"/>
      <c r="H93" s="2"/>
      <c r="I93" s="21">
        <v>84</v>
      </c>
      <c r="J93" s="21">
        <v>4</v>
      </c>
    </row>
    <row r="94" spans="1:10" ht="42" customHeight="1">
      <c r="A94" s="16"/>
      <c r="B94" s="17"/>
      <c r="C94" s="31" t="s">
        <v>95</v>
      </c>
      <c r="D94" s="29"/>
      <c r="E94" s="18" t="s">
        <v>15</v>
      </c>
      <c r="F94" s="19">
        <v>1</v>
      </c>
      <c r="G94" s="20">
        <f>+G95+G96</f>
        <v>0</v>
      </c>
      <c r="H94" s="2"/>
      <c r="I94" s="21">
        <v>85</v>
      </c>
      <c r="J94" s="21">
        <v>3</v>
      </c>
    </row>
    <row r="95" spans="1:10" ht="42" customHeight="1">
      <c r="A95" s="16"/>
      <c r="B95" s="17"/>
      <c r="C95" s="17"/>
      <c r="D95" s="32" t="s">
        <v>96</v>
      </c>
      <c r="E95" s="18" t="s">
        <v>36</v>
      </c>
      <c r="F95" s="19">
        <v>205</v>
      </c>
      <c r="G95" s="33"/>
      <c r="H95" s="2"/>
      <c r="I95" s="21">
        <v>86</v>
      </c>
      <c r="J95" s="21">
        <v>4</v>
      </c>
    </row>
    <row r="96" spans="1:10" ht="42" customHeight="1">
      <c r="A96" s="16"/>
      <c r="B96" s="17"/>
      <c r="C96" s="17"/>
      <c r="D96" s="32" t="s">
        <v>95</v>
      </c>
      <c r="E96" s="18" t="s">
        <v>36</v>
      </c>
      <c r="F96" s="19">
        <v>205</v>
      </c>
      <c r="G96" s="33"/>
      <c r="H96" s="2"/>
      <c r="I96" s="21">
        <v>87</v>
      </c>
      <c r="J96" s="21">
        <v>4</v>
      </c>
    </row>
    <row r="97" spans="1:10" ht="42" customHeight="1">
      <c r="A97" s="16"/>
      <c r="B97" s="17"/>
      <c r="C97" s="31" t="s">
        <v>97</v>
      </c>
      <c r="D97" s="29"/>
      <c r="E97" s="18" t="s">
        <v>15</v>
      </c>
      <c r="F97" s="19">
        <v>1</v>
      </c>
      <c r="G97" s="20">
        <f>+G98+G99+G100+G101+G102</f>
        <v>0</v>
      </c>
      <c r="H97" s="2"/>
      <c r="I97" s="21">
        <v>88</v>
      </c>
      <c r="J97" s="21">
        <v>3</v>
      </c>
    </row>
    <row r="98" spans="1:10" ht="42" customHeight="1">
      <c r="A98" s="16"/>
      <c r="B98" s="17"/>
      <c r="C98" s="17"/>
      <c r="D98" s="32" t="s">
        <v>98</v>
      </c>
      <c r="E98" s="18" t="s">
        <v>36</v>
      </c>
      <c r="F98" s="19">
        <v>19.5</v>
      </c>
      <c r="G98" s="33"/>
      <c r="H98" s="2"/>
      <c r="I98" s="21">
        <v>89</v>
      </c>
      <c r="J98" s="21">
        <v>4</v>
      </c>
    </row>
    <row r="99" spans="1:10" ht="42" customHeight="1">
      <c r="A99" s="16"/>
      <c r="B99" s="17"/>
      <c r="C99" s="17"/>
      <c r="D99" s="32" t="s">
        <v>99</v>
      </c>
      <c r="E99" s="18" t="s">
        <v>21</v>
      </c>
      <c r="F99" s="19">
        <v>0.5</v>
      </c>
      <c r="G99" s="33"/>
      <c r="H99" s="2"/>
      <c r="I99" s="21">
        <v>90</v>
      </c>
      <c r="J99" s="21">
        <v>4</v>
      </c>
    </row>
    <row r="100" spans="1:10" ht="42" customHeight="1">
      <c r="A100" s="16"/>
      <c r="B100" s="17"/>
      <c r="C100" s="17"/>
      <c r="D100" s="32" t="s">
        <v>90</v>
      </c>
      <c r="E100" s="18" t="s">
        <v>29</v>
      </c>
      <c r="F100" s="19">
        <v>4.2</v>
      </c>
      <c r="G100" s="33"/>
      <c r="H100" s="2"/>
      <c r="I100" s="21">
        <v>91</v>
      </c>
      <c r="J100" s="21">
        <v>4</v>
      </c>
    </row>
    <row r="101" spans="1:10" ht="42" customHeight="1">
      <c r="A101" s="16"/>
      <c r="B101" s="17"/>
      <c r="C101" s="17"/>
      <c r="D101" s="32" t="s">
        <v>49</v>
      </c>
      <c r="E101" s="18" t="s">
        <v>29</v>
      </c>
      <c r="F101" s="19">
        <v>1.7</v>
      </c>
      <c r="G101" s="33"/>
      <c r="H101" s="2"/>
      <c r="I101" s="21">
        <v>92</v>
      </c>
      <c r="J101" s="21">
        <v>4</v>
      </c>
    </row>
    <row r="102" spans="1:10" ht="42" customHeight="1">
      <c r="A102" s="16"/>
      <c r="B102" s="17"/>
      <c r="C102" s="17"/>
      <c r="D102" s="32" t="s">
        <v>100</v>
      </c>
      <c r="E102" s="18" t="s">
        <v>65</v>
      </c>
      <c r="F102" s="19">
        <v>1.4E-2</v>
      </c>
      <c r="G102" s="33"/>
      <c r="H102" s="2"/>
      <c r="I102" s="21">
        <v>93</v>
      </c>
      <c r="J102" s="21">
        <v>4</v>
      </c>
    </row>
    <row r="103" spans="1:10" ht="42" customHeight="1">
      <c r="A103" s="16"/>
      <c r="B103" s="31" t="s">
        <v>101</v>
      </c>
      <c r="C103" s="28"/>
      <c r="D103" s="29"/>
      <c r="E103" s="18" t="s">
        <v>15</v>
      </c>
      <c r="F103" s="19">
        <v>1</v>
      </c>
      <c r="G103" s="20">
        <f>+G104+G110+G136</f>
        <v>0</v>
      </c>
      <c r="H103" s="2"/>
      <c r="I103" s="21">
        <v>94</v>
      </c>
      <c r="J103" s="21">
        <v>2</v>
      </c>
    </row>
    <row r="104" spans="1:10" ht="42" customHeight="1">
      <c r="A104" s="16"/>
      <c r="B104" s="17"/>
      <c r="C104" s="31" t="s">
        <v>102</v>
      </c>
      <c r="D104" s="29"/>
      <c r="E104" s="18" t="s">
        <v>15</v>
      </c>
      <c r="F104" s="19">
        <v>1</v>
      </c>
      <c r="G104" s="20">
        <f>+G105+G106+G107+G108+G109</f>
        <v>0</v>
      </c>
      <c r="H104" s="2"/>
      <c r="I104" s="21">
        <v>95</v>
      </c>
      <c r="J104" s="21">
        <v>3</v>
      </c>
    </row>
    <row r="105" spans="1:10" ht="42" customHeight="1">
      <c r="A105" s="16"/>
      <c r="B105" s="17"/>
      <c r="C105" s="17"/>
      <c r="D105" s="32" t="s">
        <v>103</v>
      </c>
      <c r="E105" s="18" t="s">
        <v>21</v>
      </c>
      <c r="F105" s="19">
        <v>3.8</v>
      </c>
      <c r="G105" s="33"/>
      <c r="H105" s="2"/>
      <c r="I105" s="21">
        <v>96</v>
      </c>
      <c r="J105" s="21">
        <v>4</v>
      </c>
    </row>
    <row r="106" spans="1:10" ht="42" customHeight="1">
      <c r="A106" s="16"/>
      <c r="B106" s="17"/>
      <c r="C106" s="17"/>
      <c r="D106" s="32" t="s">
        <v>104</v>
      </c>
      <c r="E106" s="18" t="s">
        <v>21</v>
      </c>
      <c r="F106" s="19">
        <v>0.4</v>
      </c>
      <c r="G106" s="33"/>
      <c r="H106" s="2"/>
      <c r="I106" s="21">
        <v>97</v>
      </c>
      <c r="J106" s="21">
        <v>4</v>
      </c>
    </row>
    <row r="107" spans="1:10" ht="42" customHeight="1">
      <c r="A107" s="16"/>
      <c r="B107" s="17"/>
      <c r="C107" s="17"/>
      <c r="D107" s="32" t="s">
        <v>105</v>
      </c>
      <c r="E107" s="18" t="s">
        <v>21</v>
      </c>
      <c r="F107" s="19">
        <v>2.5</v>
      </c>
      <c r="G107" s="33"/>
      <c r="H107" s="2"/>
      <c r="I107" s="21">
        <v>98</v>
      </c>
      <c r="J107" s="21">
        <v>4</v>
      </c>
    </row>
    <row r="108" spans="1:10" ht="42" customHeight="1">
      <c r="A108" s="16"/>
      <c r="B108" s="17"/>
      <c r="C108" s="17"/>
      <c r="D108" s="32" t="s">
        <v>106</v>
      </c>
      <c r="E108" s="18" t="s">
        <v>21</v>
      </c>
      <c r="F108" s="19">
        <v>0.6</v>
      </c>
      <c r="G108" s="33"/>
      <c r="H108" s="2"/>
      <c r="I108" s="21">
        <v>99</v>
      </c>
      <c r="J108" s="21">
        <v>4</v>
      </c>
    </row>
    <row r="109" spans="1:10" ht="42" customHeight="1">
      <c r="A109" s="16"/>
      <c r="B109" s="17"/>
      <c r="C109" s="17"/>
      <c r="D109" s="32" t="s">
        <v>28</v>
      </c>
      <c r="E109" s="18" t="s">
        <v>29</v>
      </c>
      <c r="F109" s="19">
        <v>1.9</v>
      </c>
      <c r="G109" s="33"/>
      <c r="H109" s="2"/>
      <c r="I109" s="21">
        <v>100</v>
      </c>
      <c r="J109" s="21">
        <v>4</v>
      </c>
    </row>
    <row r="110" spans="1:10" ht="42" customHeight="1">
      <c r="A110" s="16"/>
      <c r="B110" s="17"/>
      <c r="C110" s="31" t="s">
        <v>107</v>
      </c>
      <c r="D110" s="29"/>
      <c r="E110" s="18" t="s">
        <v>15</v>
      </c>
      <c r="F110" s="19">
        <v>1</v>
      </c>
      <c r="G110" s="20">
        <f>+G111+G112+G113+G114+G115+G116+G117+G118+G119+G120+G121+G122+G123+G124+G125+G126+G127+G128+G129+G130+G131+G132+G133+G134+G135</f>
        <v>0</v>
      </c>
      <c r="H110" s="2"/>
      <c r="I110" s="21">
        <v>101</v>
      </c>
      <c r="J110" s="21">
        <v>3</v>
      </c>
    </row>
    <row r="111" spans="1:10" ht="42" customHeight="1">
      <c r="A111" s="16"/>
      <c r="B111" s="17"/>
      <c r="C111" s="17"/>
      <c r="D111" s="32" t="s">
        <v>108</v>
      </c>
      <c r="E111" s="18" t="s">
        <v>52</v>
      </c>
      <c r="F111" s="19">
        <v>10</v>
      </c>
      <c r="G111" s="33"/>
      <c r="H111" s="2"/>
      <c r="I111" s="21">
        <v>102</v>
      </c>
      <c r="J111" s="21">
        <v>4</v>
      </c>
    </row>
    <row r="112" spans="1:10" ht="42" customHeight="1">
      <c r="A112" s="16"/>
      <c r="B112" s="17"/>
      <c r="C112" s="17"/>
      <c r="D112" s="32" t="s">
        <v>109</v>
      </c>
      <c r="E112" s="18" t="s">
        <v>86</v>
      </c>
      <c r="F112" s="19">
        <v>5</v>
      </c>
      <c r="G112" s="33"/>
      <c r="H112" s="2"/>
      <c r="I112" s="21">
        <v>103</v>
      </c>
      <c r="J112" s="21">
        <v>4</v>
      </c>
    </row>
    <row r="113" spans="1:10" ht="42" customHeight="1">
      <c r="A113" s="16"/>
      <c r="B113" s="17"/>
      <c r="C113" s="17"/>
      <c r="D113" s="32" t="s">
        <v>110</v>
      </c>
      <c r="E113" s="18" t="s">
        <v>61</v>
      </c>
      <c r="F113" s="19">
        <v>1</v>
      </c>
      <c r="G113" s="33"/>
      <c r="H113" s="2"/>
      <c r="I113" s="21">
        <v>104</v>
      </c>
      <c r="J113" s="21">
        <v>4</v>
      </c>
    </row>
    <row r="114" spans="1:10" ht="42" customHeight="1">
      <c r="A114" s="16"/>
      <c r="B114" s="17"/>
      <c r="C114" s="17"/>
      <c r="D114" s="32" t="s">
        <v>111</v>
      </c>
      <c r="E114" s="18" t="s">
        <v>52</v>
      </c>
      <c r="F114" s="19">
        <v>12</v>
      </c>
      <c r="G114" s="33"/>
      <c r="H114" s="2"/>
      <c r="I114" s="21">
        <v>105</v>
      </c>
      <c r="J114" s="21">
        <v>4</v>
      </c>
    </row>
    <row r="115" spans="1:10" ht="42" customHeight="1">
      <c r="A115" s="16"/>
      <c r="B115" s="17"/>
      <c r="C115" s="17"/>
      <c r="D115" s="32" t="s">
        <v>112</v>
      </c>
      <c r="E115" s="18" t="s">
        <v>86</v>
      </c>
      <c r="F115" s="19">
        <v>6</v>
      </c>
      <c r="G115" s="33"/>
      <c r="H115" s="2"/>
      <c r="I115" s="21">
        <v>106</v>
      </c>
      <c r="J115" s="21">
        <v>4</v>
      </c>
    </row>
    <row r="116" spans="1:10" ht="42" customHeight="1">
      <c r="A116" s="16"/>
      <c r="B116" s="17"/>
      <c r="C116" s="17"/>
      <c r="D116" s="32" t="s">
        <v>113</v>
      </c>
      <c r="E116" s="18" t="s">
        <v>61</v>
      </c>
      <c r="F116" s="19">
        <v>1</v>
      </c>
      <c r="G116" s="33"/>
      <c r="H116" s="2"/>
      <c r="I116" s="21">
        <v>107</v>
      </c>
      <c r="J116" s="21">
        <v>4</v>
      </c>
    </row>
    <row r="117" spans="1:10" ht="42" customHeight="1">
      <c r="A117" s="16"/>
      <c r="B117" s="17"/>
      <c r="C117" s="17"/>
      <c r="D117" s="32" t="s">
        <v>114</v>
      </c>
      <c r="E117" s="18" t="s">
        <v>36</v>
      </c>
      <c r="F117" s="19">
        <v>44.7</v>
      </c>
      <c r="G117" s="33"/>
      <c r="H117" s="2"/>
      <c r="I117" s="21">
        <v>108</v>
      </c>
      <c r="J117" s="21">
        <v>4</v>
      </c>
    </row>
    <row r="118" spans="1:10" ht="42" customHeight="1">
      <c r="A118" s="16"/>
      <c r="B118" s="17"/>
      <c r="C118" s="17"/>
      <c r="D118" s="32" t="s">
        <v>115</v>
      </c>
      <c r="E118" s="18" t="s">
        <v>94</v>
      </c>
      <c r="F118" s="19">
        <v>1</v>
      </c>
      <c r="G118" s="33"/>
      <c r="H118" s="2"/>
      <c r="I118" s="21">
        <v>109</v>
      </c>
      <c r="J118" s="21">
        <v>4</v>
      </c>
    </row>
    <row r="119" spans="1:10" ht="42" customHeight="1">
      <c r="A119" s="16"/>
      <c r="B119" s="17"/>
      <c r="C119" s="17"/>
      <c r="D119" s="32" t="s">
        <v>116</v>
      </c>
      <c r="E119" s="18" t="s">
        <v>94</v>
      </c>
      <c r="F119" s="19">
        <v>1</v>
      </c>
      <c r="G119" s="33"/>
      <c r="H119" s="2"/>
      <c r="I119" s="21">
        <v>110</v>
      </c>
      <c r="J119" s="21">
        <v>4</v>
      </c>
    </row>
    <row r="120" spans="1:10" ht="42" customHeight="1">
      <c r="A120" s="16"/>
      <c r="B120" s="17"/>
      <c r="C120" s="17"/>
      <c r="D120" s="32" t="s">
        <v>117</v>
      </c>
      <c r="E120" s="18" t="s">
        <v>94</v>
      </c>
      <c r="F120" s="19">
        <v>2</v>
      </c>
      <c r="G120" s="33"/>
      <c r="H120" s="2"/>
      <c r="I120" s="21">
        <v>111</v>
      </c>
      <c r="J120" s="21">
        <v>4</v>
      </c>
    </row>
    <row r="121" spans="1:10" ht="42" customHeight="1">
      <c r="A121" s="16"/>
      <c r="B121" s="17"/>
      <c r="C121" s="17"/>
      <c r="D121" s="32" t="s">
        <v>118</v>
      </c>
      <c r="E121" s="18" t="s">
        <v>94</v>
      </c>
      <c r="F121" s="19">
        <v>10</v>
      </c>
      <c r="G121" s="33"/>
      <c r="H121" s="2"/>
      <c r="I121" s="21">
        <v>112</v>
      </c>
      <c r="J121" s="21">
        <v>4</v>
      </c>
    </row>
    <row r="122" spans="1:10" ht="42" customHeight="1">
      <c r="A122" s="16"/>
      <c r="B122" s="17"/>
      <c r="C122" s="17"/>
      <c r="D122" s="32" t="s">
        <v>119</v>
      </c>
      <c r="E122" s="18" t="s">
        <v>52</v>
      </c>
      <c r="F122" s="19">
        <v>3</v>
      </c>
      <c r="G122" s="33"/>
      <c r="H122" s="2"/>
      <c r="I122" s="21">
        <v>113</v>
      </c>
      <c r="J122" s="21">
        <v>4</v>
      </c>
    </row>
    <row r="123" spans="1:10" ht="42" customHeight="1">
      <c r="A123" s="16"/>
      <c r="B123" s="17"/>
      <c r="C123" s="17"/>
      <c r="D123" s="32" t="s">
        <v>120</v>
      </c>
      <c r="E123" s="18" t="s">
        <v>52</v>
      </c>
      <c r="F123" s="19">
        <v>5</v>
      </c>
      <c r="G123" s="33"/>
      <c r="H123" s="2"/>
      <c r="I123" s="21">
        <v>114</v>
      </c>
      <c r="J123" s="21">
        <v>4</v>
      </c>
    </row>
    <row r="124" spans="1:10" ht="42" customHeight="1">
      <c r="A124" s="16"/>
      <c r="B124" s="17"/>
      <c r="C124" s="17"/>
      <c r="D124" s="32" t="s">
        <v>121</v>
      </c>
      <c r="E124" s="18" t="s">
        <v>65</v>
      </c>
      <c r="F124" s="19">
        <v>6.5000000000000002E-2</v>
      </c>
      <c r="G124" s="33"/>
      <c r="H124" s="2"/>
      <c r="I124" s="21">
        <v>115</v>
      </c>
      <c r="J124" s="21">
        <v>4</v>
      </c>
    </row>
    <row r="125" spans="1:10" ht="42" customHeight="1">
      <c r="A125" s="16"/>
      <c r="B125" s="17"/>
      <c r="C125" s="17"/>
      <c r="D125" s="32" t="s">
        <v>122</v>
      </c>
      <c r="E125" s="18" t="s">
        <v>65</v>
      </c>
      <c r="F125" s="19">
        <v>5.8000000000000003E-2</v>
      </c>
      <c r="G125" s="33"/>
      <c r="H125" s="2"/>
      <c r="I125" s="21">
        <v>116</v>
      </c>
      <c r="J125" s="21">
        <v>4</v>
      </c>
    </row>
    <row r="126" spans="1:10" ht="42" customHeight="1">
      <c r="A126" s="16"/>
      <c r="B126" s="17"/>
      <c r="C126" s="17"/>
      <c r="D126" s="32" t="s">
        <v>123</v>
      </c>
      <c r="E126" s="18" t="s">
        <v>15</v>
      </c>
      <c r="F126" s="19">
        <v>1</v>
      </c>
      <c r="G126" s="33"/>
      <c r="H126" s="2"/>
      <c r="I126" s="21">
        <v>117</v>
      </c>
      <c r="J126" s="21">
        <v>4</v>
      </c>
    </row>
    <row r="127" spans="1:10" ht="42" customHeight="1">
      <c r="A127" s="16"/>
      <c r="B127" s="17"/>
      <c r="C127" s="17"/>
      <c r="D127" s="32" t="s">
        <v>124</v>
      </c>
      <c r="E127" s="18" t="s">
        <v>94</v>
      </c>
      <c r="F127" s="19">
        <v>1</v>
      </c>
      <c r="G127" s="33"/>
      <c r="H127" s="2"/>
      <c r="I127" s="21">
        <v>118</v>
      </c>
      <c r="J127" s="21">
        <v>4</v>
      </c>
    </row>
    <row r="128" spans="1:10" ht="42" customHeight="1">
      <c r="A128" s="16"/>
      <c r="B128" s="17"/>
      <c r="C128" s="17"/>
      <c r="D128" s="32" t="s">
        <v>125</v>
      </c>
      <c r="E128" s="18" t="s">
        <v>94</v>
      </c>
      <c r="F128" s="19">
        <v>1</v>
      </c>
      <c r="G128" s="33"/>
      <c r="H128" s="2"/>
      <c r="I128" s="21">
        <v>119</v>
      </c>
      <c r="J128" s="21">
        <v>4</v>
      </c>
    </row>
    <row r="129" spans="1:10" ht="42" customHeight="1">
      <c r="A129" s="16"/>
      <c r="B129" s="17"/>
      <c r="C129" s="17"/>
      <c r="D129" s="32" t="s">
        <v>126</v>
      </c>
      <c r="E129" s="18" t="s">
        <v>61</v>
      </c>
      <c r="F129" s="19">
        <v>1</v>
      </c>
      <c r="G129" s="33"/>
      <c r="H129" s="2"/>
      <c r="I129" s="21">
        <v>120</v>
      </c>
      <c r="J129" s="21">
        <v>4</v>
      </c>
    </row>
    <row r="130" spans="1:10" ht="42" customHeight="1">
      <c r="A130" s="16"/>
      <c r="B130" s="17"/>
      <c r="C130" s="17"/>
      <c r="D130" s="32" t="s">
        <v>127</v>
      </c>
      <c r="E130" s="18" t="s">
        <v>67</v>
      </c>
      <c r="F130" s="19">
        <v>11</v>
      </c>
      <c r="G130" s="33"/>
      <c r="H130" s="2"/>
      <c r="I130" s="21">
        <v>121</v>
      </c>
      <c r="J130" s="21">
        <v>4</v>
      </c>
    </row>
    <row r="131" spans="1:10" ht="42" customHeight="1">
      <c r="A131" s="16"/>
      <c r="B131" s="17"/>
      <c r="C131" s="17"/>
      <c r="D131" s="32" t="s">
        <v>128</v>
      </c>
      <c r="E131" s="18" t="s">
        <v>94</v>
      </c>
      <c r="F131" s="19">
        <v>4</v>
      </c>
      <c r="G131" s="33"/>
      <c r="H131" s="2"/>
      <c r="I131" s="21">
        <v>122</v>
      </c>
      <c r="J131" s="21">
        <v>4</v>
      </c>
    </row>
    <row r="132" spans="1:10" ht="42" customHeight="1">
      <c r="A132" s="16"/>
      <c r="B132" s="17"/>
      <c r="C132" s="17"/>
      <c r="D132" s="32" t="s">
        <v>129</v>
      </c>
      <c r="E132" s="18" t="s">
        <v>94</v>
      </c>
      <c r="F132" s="19">
        <v>1</v>
      </c>
      <c r="G132" s="33"/>
      <c r="H132" s="2"/>
      <c r="I132" s="21">
        <v>123</v>
      </c>
      <c r="J132" s="21">
        <v>4</v>
      </c>
    </row>
    <row r="133" spans="1:10" ht="42" customHeight="1">
      <c r="A133" s="16"/>
      <c r="B133" s="17"/>
      <c r="C133" s="17"/>
      <c r="D133" s="32" t="s">
        <v>130</v>
      </c>
      <c r="E133" s="18" t="s">
        <v>61</v>
      </c>
      <c r="F133" s="19">
        <v>1</v>
      </c>
      <c r="G133" s="33"/>
      <c r="H133" s="2"/>
      <c r="I133" s="21">
        <v>124</v>
      </c>
      <c r="J133" s="21">
        <v>4</v>
      </c>
    </row>
    <row r="134" spans="1:10" ht="42" customHeight="1">
      <c r="A134" s="16"/>
      <c r="B134" s="17"/>
      <c r="C134" s="17"/>
      <c r="D134" s="32" t="s">
        <v>131</v>
      </c>
      <c r="E134" s="18" t="s">
        <v>67</v>
      </c>
      <c r="F134" s="19">
        <v>10</v>
      </c>
      <c r="G134" s="33"/>
      <c r="H134" s="2"/>
      <c r="I134" s="21">
        <v>125</v>
      </c>
      <c r="J134" s="21">
        <v>4</v>
      </c>
    </row>
    <row r="135" spans="1:10" ht="42" customHeight="1">
      <c r="A135" s="16"/>
      <c r="B135" s="17"/>
      <c r="C135" s="17"/>
      <c r="D135" s="32" t="s">
        <v>132</v>
      </c>
      <c r="E135" s="18" t="s">
        <v>36</v>
      </c>
      <c r="F135" s="19">
        <v>51.6</v>
      </c>
      <c r="G135" s="33"/>
      <c r="H135" s="2"/>
      <c r="I135" s="21">
        <v>126</v>
      </c>
      <c r="J135" s="21">
        <v>4</v>
      </c>
    </row>
    <row r="136" spans="1:10" ht="42" customHeight="1">
      <c r="A136" s="16"/>
      <c r="B136" s="17"/>
      <c r="C136" s="31" t="s">
        <v>133</v>
      </c>
      <c r="D136" s="29"/>
      <c r="E136" s="18" t="s">
        <v>15</v>
      </c>
      <c r="F136" s="19">
        <v>1</v>
      </c>
      <c r="G136" s="20">
        <f>+G137</f>
        <v>0</v>
      </c>
      <c r="H136" s="2"/>
      <c r="I136" s="21">
        <v>127</v>
      </c>
      <c r="J136" s="21">
        <v>3</v>
      </c>
    </row>
    <row r="137" spans="1:10" ht="42" customHeight="1">
      <c r="A137" s="16"/>
      <c r="B137" s="17"/>
      <c r="C137" s="17"/>
      <c r="D137" s="32" t="s">
        <v>134</v>
      </c>
      <c r="E137" s="18" t="s">
        <v>29</v>
      </c>
      <c r="F137" s="19">
        <v>3.9</v>
      </c>
      <c r="G137" s="33"/>
      <c r="H137" s="2"/>
      <c r="I137" s="21">
        <v>128</v>
      </c>
      <c r="J137" s="21">
        <v>4</v>
      </c>
    </row>
    <row r="138" spans="1:10" ht="42" customHeight="1">
      <c r="A138" s="30" t="s">
        <v>135</v>
      </c>
      <c r="B138" s="28"/>
      <c r="C138" s="28"/>
      <c r="D138" s="29"/>
      <c r="E138" s="18" t="s">
        <v>15</v>
      </c>
      <c r="F138" s="19">
        <v>1</v>
      </c>
      <c r="G138" s="20">
        <f>+G139</f>
        <v>0</v>
      </c>
      <c r="H138" s="2"/>
      <c r="I138" s="21">
        <v>129</v>
      </c>
      <c r="J138" s="21">
        <v>1</v>
      </c>
    </row>
    <row r="139" spans="1:10" ht="42" customHeight="1">
      <c r="A139" s="16"/>
      <c r="B139" s="31" t="s">
        <v>136</v>
      </c>
      <c r="C139" s="28"/>
      <c r="D139" s="29"/>
      <c r="E139" s="18" t="s">
        <v>15</v>
      </c>
      <c r="F139" s="19">
        <v>1</v>
      </c>
      <c r="G139" s="20">
        <f>+G140+G143+G147</f>
        <v>0</v>
      </c>
      <c r="H139" s="2"/>
      <c r="I139" s="21">
        <v>130</v>
      </c>
      <c r="J139" s="21">
        <v>2</v>
      </c>
    </row>
    <row r="140" spans="1:10" ht="42" customHeight="1">
      <c r="A140" s="16"/>
      <c r="B140" s="17"/>
      <c r="C140" s="31" t="s">
        <v>137</v>
      </c>
      <c r="D140" s="29"/>
      <c r="E140" s="18" t="s">
        <v>15</v>
      </c>
      <c r="F140" s="19">
        <v>1</v>
      </c>
      <c r="G140" s="20">
        <f>+G141+G142</f>
        <v>0</v>
      </c>
      <c r="H140" s="2"/>
      <c r="I140" s="21">
        <v>131</v>
      </c>
      <c r="J140" s="21">
        <v>3</v>
      </c>
    </row>
    <row r="141" spans="1:10" ht="42" customHeight="1">
      <c r="A141" s="16"/>
      <c r="B141" s="17"/>
      <c r="C141" s="17"/>
      <c r="D141" s="32" t="s">
        <v>138</v>
      </c>
      <c r="E141" s="18" t="s">
        <v>139</v>
      </c>
      <c r="F141" s="19">
        <v>6</v>
      </c>
      <c r="G141" s="33"/>
      <c r="H141" s="2"/>
      <c r="I141" s="21">
        <v>132</v>
      </c>
      <c r="J141" s="21">
        <v>4</v>
      </c>
    </row>
    <row r="142" spans="1:10" ht="42" customHeight="1">
      <c r="A142" s="16"/>
      <c r="B142" s="17"/>
      <c r="C142" s="17"/>
      <c r="D142" s="32" t="s">
        <v>140</v>
      </c>
      <c r="E142" s="18" t="s">
        <v>139</v>
      </c>
      <c r="F142" s="19">
        <v>6</v>
      </c>
      <c r="G142" s="33"/>
      <c r="H142" s="2"/>
      <c r="I142" s="21">
        <v>133</v>
      </c>
      <c r="J142" s="21">
        <v>4</v>
      </c>
    </row>
    <row r="143" spans="1:10" ht="42" customHeight="1">
      <c r="A143" s="16"/>
      <c r="B143" s="17"/>
      <c r="C143" s="31" t="s">
        <v>141</v>
      </c>
      <c r="D143" s="29"/>
      <c r="E143" s="18" t="s">
        <v>15</v>
      </c>
      <c r="F143" s="19">
        <v>1</v>
      </c>
      <c r="G143" s="20">
        <f>+G144+G145+G146</f>
        <v>0</v>
      </c>
      <c r="H143" s="2"/>
      <c r="I143" s="21">
        <v>134</v>
      </c>
      <c r="J143" s="21">
        <v>3</v>
      </c>
    </row>
    <row r="144" spans="1:10" ht="42" customHeight="1">
      <c r="A144" s="16"/>
      <c r="B144" s="17"/>
      <c r="C144" s="17"/>
      <c r="D144" s="32" t="s">
        <v>142</v>
      </c>
      <c r="E144" s="18" t="s">
        <v>15</v>
      </c>
      <c r="F144" s="19">
        <v>1</v>
      </c>
      <c r="G144" s="33"/>
      <c r="H144" s="2"/>
      <c r="I144" s="21">
        <v>135</v>
      </c>
      <c r="J144" s="21">
        <v>4</v>
      </c>
    </row>
    <row r="145" spans="1:10" ht="42" customHeight="1">
      <c r="A145" s="16"/>
      <c r="B145" s="17"/>
      <c r="C145" s="17"/>
      <c r="D145" s="32" t="s">
        <v>143</v>
      </c>
      <c r="E145" s="18" t="s">
        <v>86</v>
      </c>
      <c r="F145" s="19">
        <v>1</v>
      </c>
      <c r="G145" s="33"/>
      <c r="H145" s="2"/>
      <c r="I145" s="21">
        <v>136</v>
      </c>
      <c r="J145" s="21">
        <v>4</v>
      </c>
    </row>
    <row r="146" spans="1:10" ht="42" customHeight="1">
      <c r="A146" s="16"/>
      <c r="B146" s="17"/>
      <c r="C146" s="17"/>
      <c r="D146" s="32" t="s">
        <v>144</v>
      </c>
      <c r="E146" s="18" t="s">
        <v>86</v>
      </c>
      <c r="F146" s="19">
        <v>1</v>
      </c>
      <c r="G146" s="33"/>
      <c r="H146" s="2"/>
      <c r="I146" s="21">
        <v>137</v>
      </c>
      <c r="J146" s="21">
        <v>4</v>
      </c>
    </row>
    <row r="147" spans="1:10" ht="42" customHeight="1">
      <c r="A147" s="16"/>
      <c r="B147" s="17"/>
      <c r="C147" s="31" t="s">
        <v>145</v>
      </c>
      <c r="D147" s="29"/>
      <c r="E147" s="18" t="s">
        <v>15</v>
      </c>
      <c r="F147" s="19">
        <v>1</v>
      </c>
      <c r="G147" s="20">
        <f>+G148</f>
        <v>0</v>
      </c>
      <c r="H147" s="2"/>
      <c r="I147" s="21">
        <v>138</v>
      </c>
      <c r="J147" s="21">
        <v>3</v>
      </c>
    </row>
    <row r="148" spans="1:10" ht="42" customHeight="1">
      <c r="A148" s="16"/>
      <c r="B148" s="17"/>
      <c r="C148" s="17"/>
      <c r="D148" s="32" t="s">
        <v>146</v>
      </c>
      <c r="E148" s="18" t="s">
        <v>147</v>
      </c>
      <c r="F148" s="19">
        <v>25</v>
      </c>
      <c r="G148" s="33"/>
      <c r="H148" s="2"/>
      <c r="I148" s="21">
        <v>139</v>
      </c>
      <c r="J148" s="21">
        <v>4</v>
      </c>
    </row>
    <row r="149" spans="1:10" ht="42" customHeight="1">
      <c r="A149" s="30" t="s">
        <v>148</v>
      </c>
      <c r="B149" s="28"/>
      <c r="C149" s="28"/>
      <c r="D149" s="29"/>
      <c r="E149" s="18" t="s">
        <v>15</v>
      </c>
      <c r="F149" s="19">
        <v>1</v>
      </c>
      <c r="G149" s="20">
        <f>+G150+G152</f>
        <v>0</v>
      </c>
      <c r="H149" s="2"/>
      <c r="I149" s="21">
        <v>140</v>
      </c>
      <c r="J149" s="21"/>
    </row>
    <row r="150" spans="1:10" ht="42" customHeight="1">
      <c r="A150" s="30" t="s">
        <v>149</v>
      </c>
      <c r="B150" s="28"/>
      <c r="C150" s="28"/>
      <c r="D150" s="29"/>
      <c r="E150" s="18" t="s">
        <v>15</v>
      </c>
      <c r="F150" s="19">
        <v>1</v>
      </c>
      <c r="G150" s="20">
        <f>+G151</f>
        <v>0</v>
      </c>
      <c r="H150" s="2"/>
      <c r="I150" s="21">
        <v>141</v>
      </c>
      <c r="J150" s="21">
        <v>200</v>
      </c>
    </row>
    <row r="151" spans="1:10" ht="42" customHeight="1">
      <c r="A151" s="30" t="s">
        <v>150</v>
      </c>
      <c r="B151" s="28"/>
      <c r="C151" s="28"/>
      <c r="D151" s="29"/>
      <c r="E151" s="18" t="s">
        <v>15</v>
      </c>
      <c r="F151" s="19">
        <v>1</v>
      </c>
      <c r="G151" s="33"/>
      <c r="H151" s="2"/>
      <c r="I151" s="21">
        <v>142</v>
      </c>
      <c r="J151" s="21"/>
    </row>
    <row r="152" spans="1:10" ht="42" customHeight="1">
      <c r="A152" s="30" t="s">
        <v>151</v>
      </c>
      <c r="B152" s="28"/>
      <c r="C152" s="28"/>
      <c r="D152" s="29"/>
      <c r="E152" s="18" t="s">
        <v>15</v>
      </c>
      <c r="F152" s="19">
        <v>1</v>
      </c>
      <c r="G152" s="33"/>
      <c r="H152" s="2"/>
      <c r="I152" s="21">
        <v>143</v>
      </c>
      <c r="J152" s="21">
        <v>210</v>
      </c>
    </row>
    <row r="153" spans="1:10" ht="42" customHeight="1">
      <c r="A153" s="30" t="s">
        <v>152</v>
      </c>
      <c r="B153" s="28"/>
      <c r="C153" s="28"/>
      <c r="D153" s="29"/>
      <c r="E153" s="18" t="s">
        <v>15</v>
      </c>
      <c r="F153" s="19">
        <v>1</v>
      </c>
      <c r="G153" s="33"/>
      <c r="H153" s="2"/>
      <c r="I153" s="21">
        <v>144</v>
      </c>
      <c r="J153" s="21">
        <v>220</v>
      </c>
    </row>
    <row r="154" spans="1:10" ht="42" customHeight="1">
      <c r="A154" s="30" t="s">
        <v>153</v>
      </c>
      <c r="B154" s="28"/>
      <c r="C154" s="28"/>
      <c r="D154" s="29"/>
      <c r="E154" s="18" t="s">
        <v>15</v>
      </c>
      <c r="F154" s="19">
        <v>1</v>
      </c>
      <c r="G154" s="20">
        <f>+G155</f>
        <v>0</v>
      </c>
      <c r="H154" s="2"/>
      <c r="I154" s="21">
        <v>145</v>
      </c>
      <c r="J154" s="21">
        <v>1</v>
      </c>
    </row>
    <row r="155" spans="1:10" ht="42" customHeight="1">
      <c r="A155" s="16"/>
      <c r="B155" s="31" t="s">
        <v>154</v>
      </c>
      <c r="C155" s="28"/>
      <c r="D155" s="29"/>
      <c r="E155" s="18" t="s">
        <v>15</v>
      </c>
      <c r="F155" s="19">
        <v>1</v>
      </c>
      <c r="G155" s="20">
        <f>+G156</f>
        <v>0</v>
      </c>
      <c r="H155" s="2"/>
      <c r="I155" s="21">
        <v>146</v>
      </c>
      <c r="J155" s="21">
        <v>2</v>
      </c>
    </row>
    <row r="156" spans="1:10" ht="42" customHeight="1">
      <c r="A156" s="16"/>
      <c r="B156" s="17"/>
      <c r="C156" s="31" t="s">
        <v>154</v>
      </c>
      <c r="D156" s="29"/>
      <c r="E156" s="18" t="s">
        <v>15</v>
      </c>
      <c r="F156" s="19">
        <v>1</v>
      </c>
      <c r="G156" s="20">
        <f>+G157</f>
        <v>0</v>
      </c>
      <c r="H156" s="2"/>
      <c r="I156" s="21">
        <v>147</v>
      </c>
      <c r="J156" s="21">
        <v>3</v>
      </c>
    </row>
    <row r="157" spans="1:10" ht="42" customHeight="1">
      <c r="A157" s="16"/>
      <c r="B157" s="17"/>
      <c r="C157" s="17"/>
      <c r="D157" s="32" t="s">
        <v>155</v>
      </c>
      <c r="E157" s="18" t="s">
        <v>15</v>
      </c>
      <c r="F157" s="19">
        <v>1</v>
      </c>
      <c r="G157" s="33"/>
      <c r="H157" s="2"/>
      <c r="I157" s="21">
        <v>148</v>
      </c>
      <c r="J157" s="21">
        <v>4</v>
      </c>
    </row>
    <row r="158" spans="1:10" ht="42" customHeight="1">
      <c r="A158" s="34" t="s">
        <v>156</v>
      </c>
      <c r="B158" s="35"/>
      <c r="C158" s="35"/>
      <c r="D158" s="36"/>
      <c r="E158" s="37" t="s">
        <v>15</v>
      </c>
      <c r="F158" s="38">
        <v>1</v>
      </c>
      <c r="G158" s="39">
        <f>+G10+G153+G154</f>
        <v>0</v>
      </c>
      <c r="H158" s="40"/>
      <c r="I158" s="41">
        <v>149</v>
      </c>
      <c r="J158" s="41">
        <v>30</v>
      </c>
    </row>
    <row r="159" spans="1:10" ht="42" customHeight="1">
      <c r="A159" s="22" t="s">
        <v>11</v>
      </c>
      <c r="B159" s="23"/>
      <c r="C159" s="23"/>
      <c r="D159" s="24"/>
      <c r="E159" s="25" t="s">
        <v>12</v>
      </c>
      <c r="F159" s="26" t="s">
        <v>12</v>
      </c>
      <c r="G159" s="27">
        <f>G158</f>
        <v>0</v>
      </c>
      <c r="I159" s="21">
        <v>150</v>
      </c>
      <c r="J159" s="21">
        <v>90</v>
      </c>
    </row>
    <row r="160" spans="1:10" ht="42" customHeight="1"/>
    <row r="161" ht="42" customHeight="1"/>
  </sheetData>
  <sheetProtection algorithmName="SHA-512" hashValue="kV6qPKL9oNdWFpY8JvayfiQ9W3PTWK/vKTHQ7UordgHn+w8ne7w6LXX7V7nitJCYN5R0/4f66XHvJoglbJPQog==" saltValue="7Pe/EqkeFKTiqJKHfMDNfw==" spinCount="100000" sheet="1" objects="1" scenarios="1"/>
  <mergeCells count="51">
    <mergeCell ref="C156:D156"/>
    <mergeCell ref="A158:D158"/>
    <mergeCell ref="A150:D150"/>
    <mergeCell ref="A151:D151"/>
    <mergeCell ref="A152:D152"/>
    <mergeCell ref="A153:D153"/>
    <mergeCell ref="A154:D154"/>
    <mergeCell ref="B155:D155"/>
    <mergeCell ref="A138:D138"/>
    <mergeCell ref="B139:D139"/>
    <mergeCell ref="C140:D140"/>
    <mergeCell ref="C143:D143"/>
    <mergeCell ref="C147:D147"/>
    <mergeCell ref="A149:D149"/>
    <mergeCell ref="C94:D94"/>
    <mergeCell ref="C97:D97"/>
    <mergeCell ref="B103:D103"/>
    <mergeCell ref="C104:D104"/>
    <mergeCell ref="C110:D110"/>
    <mergeCell ref="C136:D136"/>
    <mergeCell ref="C71:D71"/>
    <mergeCell ref="C74:D74"/>
    <mergeCell ref="C77:D77"/>
    <mergeCell ref="C79:D79"/>
    <mergeCell ref="C82:D82"/>
    <mergeCell ref="C89:D89"/>
    <mergeCell ref="C38:D38"/>
    <mergeCell ref="C46:D46"/>
    <mergeCell ref="C49:D49"/>
    <mergeCell ref="B52:D52"/>
    <mergeCell ref="C53:D53"/>
    <mergeCell ref="B70:D70"/>
    <mergeCell ref="C21:D21"/>
    <mergeCell ref="C23:D23"/>
    <mergeCell ref="C25:D25"/>
    <mergeCell ref="B27:D27"/>
    <mergeCell ref="C28:D28"/>
    <mergeCell ref="B37:D37"/>
    <mergeCell ref="A159:D159"/>
    <mergeCell ref="A10:D10"/>
    <mergeCell ref="A11:D11"/>
    <mergeCell ref="A12:D12"/>
    <mergeCell ref="B13:D13"/>
    <mergeCell ref="C14:D14"/>
    <mergeCell ref="C17:D17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 Takayuki</dc:creator>
  <cp:lastModifiedBy>Miki Takayuki</cp:lastModifiedBy>
  <dcterms:created xsi:type="dcterms:W3CDTF">2020-07-27T06:38:33Z</dcterms:created>
  <dcterms:modified xsi:type="dcterms:W3CDTF">2020-07-27T06:40:38Z</dcterms:modified>
</cp:coreProperties>
</file>